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chel.Mkandawire M\Downloads\"/>
    </mc:Choice>
  </mc:AlternateContent>
  <xr:revisionPtr revIDLastSave="0" documentId="8_{E4B83A44-A285-432F-88AD-714C39D3C23D}" xr6:coauthVersionLast="47" xr6:coauthVersionMax="47" xr10:uidLastSave="{00000000-0000-0000-0000-000000000000}"/>
  <bookViews>
    <workbookView xWindow="1140" yWindow="1140" windowWidth="14400" windowHeight="8170" xr2:uid="{4CA29177-5436-41FC-AE1C-F59C946F04E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7" i="1" l="1"/>
  <c r="C69" i="1"/>
  <c r="F73" i="1"/>
  <c r="F72" i="1"/>
  <c r="F71" i="1"/>
  <c r="F70" i="1"/>
  <c r="F69" i="1"/>
  <c r="F68" i="1"/>
  <c r="F74" i="1" s="1"/>
  <c r="C49" i="1"/>
  <c r="F49" i="1" s="1"/>
  <c r="F63" i="1"/>
  <c r="F62" i="1"/>
  <c r="F61" i="1"/>
  <c r="F60" i="1"/>
  <c r="F59" i="1"/>
  <c r="F58" i="1"/>
  <c r="F48" i="1"/>
  <c r="F29" i="1"/>
  <c r="F53" i="1"/>
  <c r="F52" i="1"/>
  <c r="F51" i="1"/>
  <c r="F50" i="1"/>
  <c r="F43" i="1"/>
  <c r="F42" i="1"/>
  <c r="F41" i="1"/>
  <c r="F40" i="1"/>
  <c r="F39" i="1"/>
  <c r="F38" i="1"/>
  <c r="F33" i="1"/>
  <c r="F32" i="1"/>
  <c r="F31" i="1"/>
  <c r="F23" i="1"/>
  <c r="F22" i="1"/>
  <c r="F21" i="1"/>
  <c r="F20" i="1"/>
  <c r="F19" i="1"/>
  <c r="F18" i="1"/>
  <c r="F17" i="1"/>
  <c r="F16" i="1"/>
  <c r="F15" i="1"/>
  <c r="F14" i="1"/>
  <c r="F28" i="1"/>
  <c r="F13" i="1"/>
  <c r="F64" i="1" l="1"/>
  <c r="F54" i="1"/>
  <c r="F34" i="1"/>
  <c r="F44" i="1"/>
  <c r="F24" i="1"/>
  <c r="C5" i="1" l="1"/>
</calcChain>
</file>

<file path=xl/sharedStrings.xml><?xml version="1.0" encoding="utf-8"?>
<sst xmlns="http://schemas.openxmlformats.org/spreadsheetml/2006/main" count="53" uniqueCount="38">
  <si>
    <t>DETAILED BUDGET</t>
  </si>
  <si>
    <t>Recipient Name</t>
  </si>
  <si>
    <t>[ENTER NAME]</t>
  </si>
  <si>
    <t>Activity Title</t>
  </si>
  <si>
    <t>[ENTER ACTIVITY TITLE]</t>
  </si>
  <si>
    <t>Total Budget</t>
  </si>
  <si>
    <t>Start Date</t>
  </si>
  <si>
    <t>[ENTER START DATE]</t>
  </si>
  <si>
    <t>End Date</t>
  </si>
  <si>
    <t>[ENTER END DATE]</t>
  </si>
  <si>
    <t>Total</t>
  </si>
  <si>
    <t xml:space="preserve">Cost Element </t>
  </si>
  <si>
    <t>Unit Cost</t>
  </si>
  <si>
    <t># of Units</t>
  </si>
  <si>
    <t># of Days</t>
  </si>
  <si>
    <t>EG, Survey Programmer</t>
  </si>
  <si>
    <t>Total Component A</t>
  </si>
  <si>
    <t>Total Component B</t>
  </si>
  <si>
    <t>3. Component C: Data Management, Cleaning and Analysis</t>
  </si>
  <si>
    <t>EG, Data Analyst</t>
  </si>
  <si>
    <t>EG, software license</t>
  </si>
  <si>
    <t>Total Component C</t>
  </si>
  <si>
    <t>Total Component D</t>
  </si>
  <si>
    <t xml:space="preserve">Grant Grand Total </t>
  </si>
  <si>
    <t>EG, MSD Senior Specialist, Inception</t>
  </si>
  <si>
    <t>EG, MSD Senior Specialist, Work plan finalization</t>
  </si>
  <si>
    <t>EG, MSD Junior Specialist, Questionnaire Development</t>
  </si>
  <si>
    <t>2. Data Collection Tool Development and Planning</t>
  </si>
  <si>
    <t>EG, training venue</t>
  </si>
  <si>
    <t>EG, enumerator salaries, survey data collection</t>
  </si>
  <si>
    <t>EG, Data Analyst, data cleaning and analysis</t>
  </si>
  <si>
    <t>EG, MSD Senior Specialist, Reporting Tool Finalization</t>
  </si>
  <si>
    <t>1. Assignment Management and Overhead</t>
  </si>
  <si>
    <t>EG, MSD Senior Specialist, coaching and tool development</t>
  </si>
  <si>
    <t>4. Enumerator Training and Data Collection</t>
  </si>
  <si>
    <t>5. Data Analysis and Reporting</t>
  </si>
  <si>
    <t>6. Capacity Building</t>
  </si>
  <si>
    <t>Max budget for this assignment is USD 45,000. All costs shown are formatting examples and are not suggested line items or unit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</si>
</sst>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MK&quot;#,##0.00;\-&quot;MK&quot;#,##0.00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&quot;MK&quot;#,##0"/>
    <numFmt numFmtId="167" formatCode="&quot;MK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00CC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1" xfId="0" applyFont="1" applyBorder="1" applyAlignment="1" applyProtection="1">
      <alignment wrapText="1"/>
      <protection locked="0"/>
    </xf>
    <xf numFmtId="43" fontId="6" fillId="0" borderId="1" xfId="1" applyFont="1" applyFill="1" applyBorder="1" applyAlignment="1" applyProtection="1">
      <alignment horizontal="center"/>
      <protection locked="0"/>
    </xf>
    <xf numFmtId="43" fontId="4" fillId="0" borderId="1" xfId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center"/>
    </xf>
    <xf numFmtId="165" fontId="2" fillId="0" borderId="0" xfId="1" applyNumberFormat="1" applyFont="1" applyFill="1" applyProtection="1"/>
    <xf numFmtId="0" fontId="7" fillId="0" borderId="0" xfId="0" applyFont="1"/>
    <xf numFmtId="0" fontId="7" fillId="0" borderId="0" xfId="0" applyFont="1" applyAlignment="1">
      <alignment wrapText="1"/>
    </xf>
    <xf numFmtId="165" fontId="7" fillId="0" borderId="0" xfId="0" applyNumberFormat="1" applyFont="1"/>
    <xf numFmtId="165" fontId="4" fillId="0" borderId="0" xfId="0" applyNumberFormat="1" applyFont="1"/>
    <xf numFmtId="0" fontId="5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3" fontId="9" fillId="0" borderId="0" xfId="1" applyFont="1" applyFill="1" applyAlignment="1" applyProtection="1">
      <alignment horizontal="left" wrapText="1"/>
    </xf>
    <xf numFmtId="43" fontId="9" fillId="0" borderId="0" xfId="1" applyFont="1" applyFill="1" applyAlignment="1" applyProtection="1">
      <alignment horizontal="left"/>
    </xf>
    <xf numFmtId="43" fontId="9" fillId="0" borderId="0" xfId="0" applyNumberFormat="1" applyFont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left"/>
    </xf>
    <xf numFmtId="0" fontId="2" fillId="0" borderId="5" xfId="0" applyFont="1" applyBorder="1" applyAlignment="1">
      <alignment wrapText="1"/>
    </xf>
    <xf numFmtId="43" fontId="4" fillId="0" borderId="5" xfId="1" applyFont="1" applyFill="1" applyBorder="1" applyAlignment="1" applyProtection="1">
      <alignment horizontal="right"/>
    </xf>
    <xf numFmtId="0" fontId="4" fillId="0" borderId="5" xfId="0" applyFont="1" applyBorder="1" applyAlignment="1">
      <alignment horizontal="center"/>
    </xf>
    <xf numFmtId="43" fontId="12" fillId="0" borderId="0" xfId="1" applyFont="1" applyFill="1" applyAlignment="1" applyProtection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wrapText="1"/>
      <protection locked="0"/>
    </xf>
    <xf numFmtId="43" fontId="4" fillId="5" borderId="1" xfId="1" applyFont="1" applyFill="1" applyBorder="1" applyAlignment="1" applyProtection="1">
      <alignment horizontal="center"/>
      <protection locked="0"/>
    </xf>
    <xf numFmtId="43" fontId="6" fillId="5" borderId="1" xfId="1" applyFont="1" applyFill="1" applyBorder="1" applyAlignment="1" applyProtection="1">
      <alignment horizontal="center"/>
      <protection locked="0"/>
    </xf>
    <xf numFmtId="7" fontId="4" fillId="5" borderId="1" xfId="1" applyNumberFormat="1" applyFont="1" applyFill="1" applyBorder="1" applyAlignment="1" applyProtection="1">
      <alignment horizontal="center"/>
      <protection locked="0"/>
    </xf>
    <xf numFmtId="7" fontId="4" fillId="0" borderId="1" xfId="1" applyNumberFormat="1" applyFont="1" applyFill="1" applyBorder="1" applyAlignment="1" applyProtection="1">
      <alignment horizontal="center"/>
      <protection locked="0"/>
    </xf>
    <xf numFmtId="166" fontId="5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6" fontId="5" fillId="0" borderId="9" xfId="0" applyNumberFormat="1" applyFont="1" applyBorder="1"/>
    <xf numFmtId="0" fontId="5" fillId="6" borderId="8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15" fillId="6" borderId="8" xfId="0" applyFont="1" applyFill="1" applyBorder="1" applyAlignment="1">
      <alignment horizontal="left"/>
    </xf>
    <xf numFmtId="167" fontId="8" fillId="0" borderId="6" xfId="0" applyNumberFormat="1" applyFont="1" applyBorder="1"/>
    <xf numFmtId="0" fontId="16" fillId="5" borderId="0" xfId="0" applyFont="1" applyFill="1"/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justify" vertical="center"/>
    </xf>
    <xf numFmtId="15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164" fontId="5" fillId="5" borderId="0" xfId="2" applyFont="1" applyFill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</cellXfs>
  <cellStyles count="4">
    <cellStyle name="Comma" xfId="1" builtinId="3"/>
    <cellStyle name="Currency 2" xfId="2" xr:uid="{D26DDABE-7762-4957-9C45-28E4EAB4D76E}"/>
    <cellStyle name="Normal" xfId="0" builtinId="0"/>
    <cellStyle name="Normal 2" xfId="3" xr:uid="{7FB8B352-DF87-49C8-8458-C182C6423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2737-7930-45DE-B2E6-B517D078B83D}">
  <dimension ref="A1:G78"/>
  <sheetViews>
    <sheetView tabSelected="1" workbookViewId="0">
      <selection activeCell="G6" sqref="G6"/>
    </sheetView>
  </sheetViews>
  <sheetFormatPr defaultRowHeight="14.5" x14ac:dyDescent="0.35"/>
  <cols>
    <col min="2" max="2" width="38.54296875" customWidth="1"/>
    <col min="3" max="3" width="12.54296875" bestFit="1" customWidth="1"/>
    <col min="6" max="6" width="18.54296875" customWidth="1"/>
  </cols>
  <sheetData>
    <row r="1" spans="1:7" ht="15.5" x14ac:dyDescent="0.35">
      <c r="A1" s="51" t="s">
        <v>0</v>
      </c>
      <c r="B1" s="51"/>
      <c r="C1" s="51"/>
      <c r="D1" s="51"/>
      <c r="E1" s="51"/>
      <c r="F1" s="51"/>
    </row>
    <row r="3" spans="1:7" x14ac:dyDescent="0.35">
      <c r="A3" s="52" t="s">
        <v>1</v>
      </c>
      <c r="B3" s="52"/>
      <c r="C3" s="56" t="s">
        <v>2</v>
      </c>
      <c r="D3" s="56"/>
      <c r="E3" s="56"/>
      <c r="F3" s="56"/>
    </row>
    <row r="4" spans="1:7" x14ac:dyDescent="0.35">
      <c r="A4" s="52" t="s">
        <v>3</v>
      </c>
      <c r="B4" s="52"/>
      <c r="C4" s="56" t="s">
        <v>4</v>
      </c>
      <c r="D4" s="56"/>
      <c r="E4" s="56"/>
      <c r="F4" s="56"/>
    </row>
    <row r="5" spans="1:7" x14ac:dyDescent="0.35">
      <c r="A5" s="52" t="s">
        <v>5</v>
      </c>
      <c r="B5" s="52"/>
      <c r="C5" s="55">
        <f>F77/1751</f>
        <v>11673.329525985151</v>
      </c>
      <c r="D5" s="55"/>
      <c r="E5" s="55"/>
      <c r="F5" s="55"/>
      <c r="G5" s="45" t="s">
        <v>37</v>
      </c>
    </row>
    <row r="6" spans="1:7" x14ac:dyDescent="0.35">
      <c r="A6" s="52" t="s">
        <v>6</v>
      </c>
      <c r="B6" s="52"/>
      <c r="C6" s="53" t="s">
        <v>7</v>
      </c>
      <c r="D6" s="53"/>
      <c r="E6" s="54"/>
      <c r="F6" s="54"/>
    </row>
    <row r="7" spans="1:7" x14ac:dyDescent="0.35">
      <c r="A7" s="52" t="s">
        <v>8</v>
      </c>
      <c r="B7" s="52"/>
      <c r="C7" s="53" t="s">
        <v>9</v>
      </c>
      <c r="D7" s="53"/>
      <c r="E7" s="54"/>
      <c r="F7" s="54"/>
    </row>
    <row r="9" spans="1:7" x14ac:dyDescent="0.35">
      <c r="A9" s="26"/>
      <c r="B9" s="26"/>
      <c r="C9" s="26"/>
      <c r="D9" s="26"/>
      <c r="E9" s="26"/>
      <c r="F9" s="26"/>
    </row>
    <row r="10" spans="1:7" ht="15.5" x14ac:dyDescent="0.35">
      <c r="A10" s="43"/>
      <c r="B10" s="41"/>
      <c r="C10" s="41"/>
      <c r="D10" s="41"/>
      <c r="E10" s="41"/>
      <c r="F10" s="42"/>
    </row>
    <row r="11" spans="1:7" ht="15.5" x14ac:dyDescent="0.35">
      <c r="A11" s="21" t="s">
        <v>32</v>
      </c>
      <c r="B11" s="22"/>
      <c r="C11" s="22"/>
      <c r="D11" s="22"/>
      <c r="E11" s="22"/>
      <c r="F11" s="47" t="s">
        <v>10</v>
      </c>
    </row>
    <row r="12" spans="1:7" ht="26.5" x14ac:dyDescent="0.35">
      <c r="A12" s="23"/>
      <c r="B12" s="24" t="s">
        <v>11</v>
      </c>
      <c r="C12" s="25" t="s">
        <v>12</v>
      </c>
      <c r="D12" s="25" t="s">
        <v>13</v>
      </c>
      <c r="E12" s="25" t="s">
        <v>14</v>
      </c>
      <c r="F12" s="48"/>
    </row>
    <row r="13" spans="1:7" x14ac:dyDescent="0.35">
      <c r="A13" s="31">
        <v>1.1000000000000001</v>
      </c>
      <c r="B13" s="32" t="s">
        <v>24</v>
      </c>
      <c r="C13" s="35">
        <v>300000</v>
      </c>
      <c r="D13" s="33">
        <v>1</v>
      </c>
      <c r="E13" s="33">
        <v>2</v>
      </c>
      <c r="F13" s="35">
        <f>C13*D13*E13</f>
        <v>600000</v>
      </c>
    </row>
    <row r="14" spans="1:7" ht="26" x14ac:dyDescent="0.35">
      <c r="A14" s="31">
        <v>1.2</v>
      </c>
      <c r="B14" s="32" t="s">
        <v>25</v>
      </c>
      <c r="C14" s="35">
        <v>300000</v>
      </c>
      <c r="D14" s="33">
        <v>1</v>
      </c>
      <c r="E14" s="33">
        <v>1</v>
      </c>
      <c r="F14" s="35">
        <f t="shared" ref="F14:F23" si="0">C14*D14*E14</f>
        <v>300000</v>
      </c>
    </row>
    <row r="15" spans="1:7" x14ac:dyDescent="0.35">
      <c r="A15" s="6">
        <v>1.3</v>
      </c>
      <c r="B15" s="3"/>
      <c r="C15" s="36"/>
      <c r="D15" s="5"/>
      <c r="E15" s="5"/>
      <c r="F15" s="36">
        <f t="shared" si="0"/>
        <v>0</v>
      </c>
    </row>
    <row r="16" spans="1:7" x14ac:dyDescent="0.35">
      <c r="A16" s="6">
        <v>1.4</v>
      </c>
      <c r="B16" s="3"/>
      <c r="C16" s="36"/>
      <c r="D16" s="5"/>
      <c r="E16" s="5"/>
      <c r="F16" s="36">
        <f t="shared" si="0"/>
        <v>0</v>
      </c>
    </row>
    <row r="17" spans="1:7" x14ac:dyDescent="0.35">
      <c r="A17" s="6">
        <v>1.5</v>
      </c>
      <c r="B17" s="3"/>
      <c r="C17" s="36"/>
      <c r="D17" s="5"/>
      <c r="E17" s="5"/>
      <c r="F17" s="36">
        <f t="shared" si="0"/>
        <v>0</v>
      </c>
    </row>
    <row r="18" spans="1:7" x14ac:dyDescent="0.35">
      <c r="A18" s="6">
        <v>1.6</v>
      </c>
      <c r="B18" s="3"/>
      <c r="C18" s="36"/>
      <c r="D18" s="5"/>
      <c r="E18" s="5"/>
      <c r="F18" s="36">
        <f t="shared" si="0"/>
        <v>0</v>
      </c>
      <c r="G18" s="15"/>
    </row>
    <row r="19" spans="1:7" x14ac:dyDescent="0.35">
      <c r="A19" s="6">
        <v>1.7</v>
      </c>
      <c r="B19" s="3"/>
      <c r="C19" s="36"/>
      <c r="D19" s="5"/>
      <c r="E19" s="5"/>
      <c r="F19" s="36">
        <f t="shared" si="0"/>
        <v>0</v>
      </c>
    </row>
    <row r="20" spans="1:7" x14ac:dyDescent="0.35">
      <c r="A20" s="6">
        <v>1.8</v>
      </c>
      <c r="B20" s="3"/>
      <c r="C20" s="36"/>
      <c r="D20" s="5"/>
      <c r="E20" s="5"/>
      <c r="F20" s="36">
        <f t="shared" si="0"/>
        <v>0</v>
      </c>
    </row>
    <row r="21" spans="1:7" x14ac:dyDescent="0.35">
      <c r="A21" s="6">
        <v>1.9</v>
      </c>
      <c r="B21" s="3"/>
      <c r="C21" s="36"/>
      <c r="D21" s="5"/>
      <c r="E21" s="5"/>
      <c r="F21" s="36">
        <f t="shared" si="0"/>
        <v>0</v>
      </c>
    </row>
    <row r="22" spans="1:7" x14ac:dyDescent="0.35">
      <c r="A22" s="17">
        <v>1.1000000000000001</v>
      </c>
      <c r="B22" s="3"/>
      <c r="C22" s="36"/>
      <c r="D22" s="5"/>
      <c r="E22" s="5"/>
      <c r="F22" s="36">
        <f t="shared" si="0"/>
        <v>0</v>
      </c>
    </row>
    <row r="23" spans="1:7" x14ac:dyDescent="0.35">
      <c r="A23" s="17">
        <v>1.1100000000000001</v>
      </c>
      <c r="B23" s="3"/>
      <c r="C23" s="36"/>
      <c r="D23" s="5"/>
      <c r="E23" s="5"/>
      <c r="F23" s="36">
        <f t="shared" si="0"/>
        <v>0</v>
      </c>
      <c r="G23" s="15"/>
    </row>
    <row r="24" spans="1:7" x14ac:dyDescent="0.35">
      <c r="A24" s="16"/>
      <c r="B24" s="46" t="s">
        <v>16</v>
      </c>
      <c r="C24" s="46"/>
      <c r="D24" s="46"/>
      <c r="E24" s="46"/>
      <c r="F24" s="37">
        <f>SUM(F13:F23)</f>
        <v>900000</v>
      </c>
      <c r="G24" s="2"/>
    </row>
    <row r="25" spans="1:7" x14ac:dyDescent="0.35">
      <c r="A25" s="12"/>
      <c r="B25" s="18">
        <v>19162.424242424244</v>
      </c>
      <c r="C25" s="30"/>
      <c r="D25" s="30"/>
      <c r="E25" s="20">
        <v>31618</v>
      </c>
      <c r="F25" s="14">
        <v>19522867.199999999</v>
      </c>
      <c r="G25" s="12"/>
    </row>
    <row r="26" spans="1:7" ht="15.5" x14ac:dyDescent="0.35">
      <c r="A26" s="21" t="s">
        <v>27</v>
      </c>
      <c r="B26" s="22"/>
      <c r="C26" s="22"/>
      <c r="D26" s="22"/>
      <c r="E26" s="22"/>
      <c r="F26" s="47" t="s">
        <v>10</v>
      </c>
    </row>
    <row r="27" spans="1:7" ht="26.5" x14ac:dyDescent="0.35">
      <c r="A27" s="23"/>
      <c r="C27" s="25" t="s">
        <v>12</v>
      </c>
      <c r="D27" s="25" t="s">
        <v>13</v>
      </c>
      <c r="E27" s="25" t="s">
        <v>14</v>
      </c>
      <c r="F27" s="48"/>
    </row>
    <row r="28" spans="1:7" ht="26" x14ac:dyDescent="0.35">
      <c r="A28" s="31">
        <v>2.1</v>
      </c>
      <c r="B28" s="32" t="s">
        <v>26</v>
      </c>
      <c r="C28" s="35">
        <v>250000</v>
      </c>
      <c r="D28" s="33">
        <v>1</v>
      </c>
      <c r="E28" s="34">
        <v>5</v>
      </c>
      <c r="F28" s="35">
        <f>C28*D28*E28</f>
        <v>1250000</v>
      </c>
    </row>
    <row r="29" spans="1:7" x14ac:dyDescent="0.35">
      <c r="A29" s="31">
        <v>2.2000000000000002</v>
      </c>
      <c r="B29" s="32" t="s">
        <v>15</v>
      </c>
      <c r="C29" s="35">
        <v>200000</v>
      </c>
      <c r="D29" s="33">
        <v>1</v>
      </c>
      <c r="E29" s="34">
        <v>4</v>
      </c>
      <c r="F29" s="35">
        <f>C29*D29*E29</f>
        <v>800000</v>
      </c>
    </row>
    <row r="30" spans="1:7" x14ac:dyDescent="0.35">
      <c r="A30" s="6">
        <v>2.2999999999999998</v>
      </c>
      <c r="B30" s="3"/>
      <c r="C30" s="36"/>
      <c r="D30" s="5"/>
      <c r="E30" s="4"/>
      <c r="F30" s="36"/>
      <c r="G30" s="15"/>
    </row>
    <row r="31" spans="1:7" x14ac:dyDescent="0.35">
      <c r="A31" s="6">
        <v>2.4</v>
      </c>
      <c r="B31" s="3"/>
      <c r="C31" s="36"/>
      <c r="D31" s="5"/>
      <c r="E31" s="4"/>
      <c r="F31" s="36">
        <f t="shared" ref="F31:F33" si="1">C31*D31*E31</f>
        <v>0</v>
      </c>
    </row>
    <row r="32" spans="1:7" x14ac:dyDescent="0.35">
      <c r="A32" s="6">
        <v>2.5</v>
      </c>
      <c r="B32" s="3"/>
      <c r="C32" s="36"/>
      <c r="D32" s="4"/>
      <c r="E32" s="4"/>
      <c r="F32" s="36">
        <f t="shared" si="1"/>
        <v>0</v>
      </c>
    </row>
    <row r="33" spans="1:7" x14ac:dyDescent="0.35">
      <c r="A33" s="6">
        <v>2.6</v>
      </c>
      <c r="B33" s="3"/>
      <c r="C33" s="36"/>
      <c r="D33" s="4"/>
      <c r="E33" s="4"/>
      <c r="F33" s="36">
        <f t="shared" si="1"/>
        <v>0</v>
      </c>
      <c r="G33" s="15"/>
    </row>
    <row r="34" spans="1:7" x14ac:dyDescent="0.35">
      <c r="A34" s="16"/>
      <c r="B34" s="46" t="s">
        <v>17</v>
      </c>
      <c r="C34" s="46"/>
      <c r="D34" s="46"/>
      <c r="E34" s="46"/>
      <c r="F34" s="37">
        <f>SUM(F28:F33)</f>
        <v>2050000</v>
      </c>
      <c r="G34" s="2"/>
    </row>
    <row r="35" spans="1:7" x14ac:dyDescent="0.35">
      <c r="A35" s="12"/>
      <c r="B35" s="18"/>
      <c r="C35" s="19"/>
      <c r="D35" s="19"/>
      <c r="E35" s="20"/>
      <c r="F35" s="14"/>
      <c r="G35" s="12"/>
    </row>
    <row r="36" spans="1:7" ht="15.5" x14ac:dyDescent="0.35">
      <c r="A36" s="21" t="s">
        <v>18</v>
      </c>
      <c r="B36" s="22"/>
      <c r="C36" s="22"/>
      <c r="D36" s="22"/>
      <c r="E36" s="22"/>
      <c r="F36" s="47" t="s">
        <v>10</v>
      </c>
    </row>
    <row r="37" spans="1:7" x14ac:dyDescent="0.35">
      <c r="A37" s="23"/>
      <c r="B37" s="24" t="s">
        <v>11</v>
      </c>
      <c r="C37" s="25"/>
      <c r="D37" s="25"/>
      <c r="E37" s="25"/>
      <c r="F37" s="48"/>
    </row>
    <row r="38" spans="1:7" x14ac:dyDescent="0.35">
      <c r="A38" s="31">
        <v>2.1</v>
      </c>
      <c r="B38" s="32" t="s">
        <v>19</v>
      </c>
      <c r="C38" s="35">
        <v>350000</v>
      </c>
      <c r="D38" s="33">
        <v>1</v>
      </c>
      <c r="E38" s="34">
        <v>20</v>
      </c>
      <c r="F38" s="35">
        <f>C38*D38*E38</f>
        <v>7000000</v>
      </c>
    </row>
    <row r="39" spans="1:7" x14ac:dyDescent="0.35">
      <c r="A39" s="31">
        <v>2.2000000000000002</v>
      </c>
      <c r="B39" s="32" t="s">
        <v>20</v>
      </c>
      <c r="C39" s="35">
        <v>500000</v>
      </c>
      <c r="D39" s="33">
        <v>1</v>
      </c>
      <c r="E39" s="34">
        <v>1</v>
      </c>
      <c r="F39" s="35">
        <f t="shared" ref="F39:F43" si="2">C39*D39*E39</f>
        <v>500000</v>
      </c>
    </row>
    <row r="40" spans="1:7" x14ac:dyDescent="0.35">
      <c r="A40" s="6">
        <v>2.2999999999999998</v>
      </c>
      <c r="B40" s="3"/>
      <c r="C40" s="36"/>
      <c r="D40" s="5"/>
      <c r="E40" s="4"/>
      <c r="F40" s="36">
        <f t="shared" si="2"/>
        <v>0</v>
      </c>
      <c r="G40" s="15"/>
    </row>
    <row r="41" spans="1:7" x14ac:dyDescent="0.35">
      <c r="A41" s="6">
        <v>2.4</v>
      </c>
      <c r="B41" s="3"/>
      <c r="C41" s="36"/>
      <c r="D41" s="5"/>
      <c r="E41" s="4"/>
      <c r="F41" s="36">
        <f t="shared" si="2"/>
        <v>0</v>
      </c>
    </row>
    <row r="42" spans="1:7" x14ac:dyDescent="0.35">
      <c r="A42" s="6">
        <v>2.5</v>
      </c>
      <c r="B42" s="3"/>
      <c r="C42" s="36"/>
      <c r="D42" s="4"/>
      <c r="E42" s="4"/>
      <c r="F42" s="36">
        <f t="shared" si="2"/>
        <v>0</v>
      </c>
    </row>
    <row r="43" spans="1:7" x14ac:dyDescent="0.35">
      <c r="A43" s="6">
        <v>2.6</v>
      </c>
      <c r="B43" s="3"/>
      <c r="C43" s="36"/>
      <c r="D43" s="4"/>
      <c r="E43" s="4"/>
      <c r="F43" s="36">
        <f t="shared" si="2"/>
        <v>0</v>
      </c>
      <c r="G43" s="15"/>
    </row>
    <row r="44" spans="1:7" x14ac:dyDescent="0.35">
      <c r="A44" s="16"/>
      <c r="B44" s="46" t="s">
        <v>21</v>
      </c>
      <c r="C44" s="46"/>
      <c r="D44" s="46"/>
      <c r="E44" s="46"/>
      <c r="F44" s="37">
        <f>SUM(F38:F43)</f>
        <v>7500000</v>
      </c>
      <c r="G44" s="2"/>
    </row>
    <row r="45" spans="1:7" x14ac:dyDescent="0.35">
      <c r="A45" s="38"/>
      <c r="B45" s="39"/>
      <c r="C45" s="39"/>
      <c r="D45" s="39"/>
      <c r="E45" s="39"/>
      <c r="F45" s="40"/>
      <c r="G45" s="2"/>
    </row>
    <row r="46" spans="1:7" ht="15.5" x14ac:dyDescent="0.35">
      <c r="A46" s="21" t="s">
        <v>34</v>
      </c>
      <c r="B46" s="22"/>
      <c r="C46" s="22"/>
      <c r="D46" s="22"/>
      <c r="E46" s="22"/>
      <c r="F46" s="47" t="s">
        <v>10</v>
      </c>
    </row>
    <row r="47" spans="1:7" x14ac:dyDescent="0.35">
      <c r="A47" s="23"/>
      <c r="B47" s="24" t="s">
        <v>11</v>
      </c>
      <c r="C47" s="25"/>
      <c r="D47" s="25"/>
      <c r="E47" s="25"/>
      <c r="F47" s="48"/>
    </row>
    <row r="48" spans="1:7" x14ac:dyDescent="0.35">
      <c r="A48" s="31">
        <v>2.1</v>
      </c>
      <c r="B48" s="32" t="s">
        <v>28</v>
      </c>
      <c r="C48" s="35">
        <v>250000</v>
      </c>
      <c r="D48" s="33">
        <v>1</v>
      </c>
      <c r="E48" s="34">
        <v>1</v>
      </c>
      <c r="F48" s="35">
        <f>C48*D48*E48</f>
        <v>250000</v>
      </c>
    </row>
    <row r="49" spans="1:7" ht="26" x14ac:dyDescent="0.35">
      <c r="A49" s="6">
        <v>2.2000000000000002</v>
      </c>
      <c r="B49" s="32" t="s">
        <v>29</v>
      </c>
      <c r="C49" s="35">
        <f>C13</f>
        <v>300000</v>
      </c>
      <c r="D49" s="33">
        <v>4</v>
      </c>
      <c r="E49" s="34">
        <v>5</v>
      </c>
      <c r="F49" s="35">
        <f>C49*D49*E49</f>
        <v>6000000</v>
      </c>
    </row>
    <row r="50" spans="1:7" x14ac:dyDescent="0.35">
      <c r="A50" s="6">
        <v>2.2999999999999998</v>
      </c>
      <c r="B50" s="3"/>
      <c r="C50" s="36"/>
      <c r="D50" s="5"/>
      <c r="E50" s="4"/>
      <c r="F50" s="36">
        <f t="shared" ref="F50:F53" si="3">C50*D50*E50</f>
        <v>0</v>
      </c>
      <c r="G50" s="15"/>
    </row>
    <row r="51" spans="1:7" x14ac:dyDescent="0.35">
      <c r="A51" s="6">
        <v>2.4</v>
      </c>
      <c r="B51" s="3"/>
      <c r="C51" s="36"/>
      <c r="D51" s="5"/>
      <c r="E51" s="4"/>
      <c r="F51" s="36">
        <f t="shared" si="3"/>
        <v>0</v>
      </c>
    </row>
    <row r="52" spans="1:7" x14ac:dyDescent="0.35">
      <c r="A52" s="6">
        <v>2.5</v>
      </c>
      <c r="B52" s="3"/>
      <c r="C52" s="36"/>
      <c r="D52" s="4"/>
      <c r="E52" s="4"/>
      <c r="F52" s="36">
        <f t="shared" si="3"/>
        <v>0</v>
      </c>
    </row>
    <row r="53" spans="1:7" x14ac:dyDescent="0.35">
      <c r="A53" s="6">
        <v>2.6</v>
      </c>
      <c r="B53" s="3"/>
      <c r="C53" s="36"/>
      <c r="D53" s="4"/>
      <c r="E53" s="4"/>
      <c r="F53" s="36">
        <f t="shared" si="3"/>
        <v>0</v>
      </c>
      <c r="G53" s="15"/>
    </row>
    <row r="54" spans="1:7" x14ac:dyDescent="0.35">
      <c r="A54" s="16"/>
      <c r="B54" s="46" t="s">
        <v>22</v>
      </c>
      <c r="C54" s="46"/>
      <c r="D54" s="46"/>
      <c r="E54" s="46"/>
      <c r="F54" s="37">
        <f>SUM(F48:F53)</f>
        <v>6250000</v>
      </c>
      <c r="G54" s="2"/>
    </row>
    <row r="55" spans="1:7" x14ac:dyDescent="0.35">
      <c r="A55" s="6"/>
      <c r="B55" s="27"/>
      <c r="C55" s="28"/>
      <c r="D55" s="28"/>
      <c r="E55" s="29"/>
      <c r="F55" s="7"/>
    </row>
    <row r="56" spans="1:7" ht="15.5" x14ac:dyDescent="0.35">
      <c r="A56" s="21" t="s">
        <v>35</v>
      </c>
      <c r="B56" s="22"/>
      <c r="C56" s="22"/>
      <c r="D56" s="22"/>
      <c r="E56" s="22"/>
      <c r="F56" s="47" t="s">
        <v>10</v>
      </c>
    </row>
    <row r="57" spans="1:7" x14ac:dyDescent="0.35">
      <c r="A57" s="23"/>
      <c r="B57" s="24" t="s">
        <v>11</v>
      </c>
      <c r="C57" s="25"/>
      <c r="D57" s="25"/>
      <c r="E57" s="25"/>
      <c r="F57" s="48"/>
    </row>
    <row r="58" spans="1:7" x14ac:dyDescent="0.35">
      <c r="A58" s="31">
        <v>2.1</v>
      </c>
      <c r="B58" s="32" t="s">
        <v>30</v>
      </c>
      <c r="C58" s="35">
        <v>250000</v>
      </c>
      <c r="D58" s="33">
        <v>1</v>
      </c>
      <c r="E58" s="34">
        <v>7</v>
      </c>
      <c r="F58" s="35">
        <f>C58*D58*E58</f>
        <v>1750000</v>
      </c>
    </row>
    <row r="59" spans="1:7" ht="26" x14ac:dyDescent="0.35">
      <c r="A59" s="31">
        <v>2.2000000000000002</v>
      </c>
      <c r="B59" s="32" t="s">
        <v>31</v>
      </c>
      <c r="C59" s="35">
        <v>120000</v>
      </c>
      <c r="D59" s="33">
        <v>1</v>
      </c>
      <c r="E59" s="34">
        <v>2</v>
      </c>
      <c r="F59" s="35">
        <f>C59*D59*E59</f>
        <v>240000</v>
      </c>
    </row>
    <row r="60" spans="1:7" x14ac:dyDescent="0.35">
      <c r="A60" s="6">
        <v>2.2999999999999998</v>
      </c>
      <c r="B60" s="3"/>
      <c r="C60" s="36"/>
      <c r="D60" s="5"/>
      <c r="E60" s="4"/>
      <c r="F60" s="36">
        <f t="shared" ref="F60:F63" si="4">C60*D60*E60</f>
        <v>0</v>
      </c>
      <c r="G60" s="15"/>
    </row>
    <row r="61" spans="1:7" x14ac:dyDescent="0.35">
      <c r="A61" s="6">
        <v>2.4</v>
      </c>
      <c r="B61" s="3"/>
      <c r="C61" s="36"/>
      <c r="D61" s="5"/>
      <c r="E61" s="4"/>
      <c r="F61" s="36">
        <f t="shared" si="4"/>
        <v>0</v>
      </c>
    </row>
    <row r="62" spans="1:7" x14ac:dyDescent="0.35">
      <c r="A62" s="6">
        <v>2.5</v>
      </c>
      <c r="B62" s="3"/>
      <c r="C62" s="36"/>
      <c r="D62" s="4"/>
      <c r="E62" s="4"/>
      <c r="F62" s="36">
        <f t="shared" si="4"/>
        <v>0</v>
      </c>
    </row>
    <row r="63" spans="1:7" x14ac:dyDescent="0.35">
      <c r="A63" s="6">
        <v>2.6</v>
      </c>
      <c r="B63" s="3"/>
      <c r="C63" s="36"/>
      <c r="D63" s="4"/>
      <c r="E63" s="4"/>
      <c r="F63" s="36">
        <f t="shared" si="4"/>
        <v>0</v>
      </c>
      <c r="G63" s="15"/>
    </row>
    <row r="64" spans="1:7" x14ac:dyDescent="0.35">
      <c r="A64" s="16"/>
      <c r="B64" s="46" t="s">
        <v>22</v>
      </c>
      <c r="C64" s="46"/>
      <c r="D64" s="46"/>
      <c r="E64" s="46"/>
      <c r="F64" s="37">
        <f>SUM(F58:F63)</f>
        <v>1990000</v>
      </c>
      <c r="G64" s="2"/>
    </row>
    <row r="65" spans="1:7" x14ac:dyDescent="0.35">
      <c r="A65" s="6"/>
      <c r="B65" s="27"/>
      <c r="C65" s="28"/>
      <c r="D65" s="28"/>
      <c r="E65" s="29"/>
      <c r="F65" s="7"/>
    </row>
    <row r="66" spans="1:7" ht="15.5" x14ac:dyDescent="0.35">
      <c r="A66" s="21" t="s">
        <v>36</v>
      </c>
      <c r="B66" s="22"/>
      <c r="C66" s="22"/>
      <c r="D66" s="22"/>
      <c r="E66" s="22"/>
      <c r="F66" s="47" t="s">
        <v>10</v>
      </c>
    </row>
    <row r="67" spans="1:7" x14ac:dyDescent="0.35">
      <c r="A67" s="23"/>
      <c r="B67" s="24" t="s">
        <v>11</v>
      </c>
      <c r="C67" s="25"/>
      <c r="D67" s="25"/>
      <c r="E67" s="25"/>
      <c r="F67" s="48"/>
    </row>
    <row r="68" spans="1:7" x14ac:dyDescent="0.35">
      <c r="A68" s="31">
        <v>2.1</v>
      </c>
      <c r="B68" s="32" t="s">
        <v>28</v>
      </c>
      <c r="C68" s="35">
        <v>250000</v>
      </c>
      <c r="D68" s="33">
        <v>1</v>
      </c>
      <c r="E68" s="34">
        <v>1</v>
      </c>
      <c r="F68" s="35">
        <f>C68*D68*E68</f>
        <v>250000</v>
      </c>
    </row>
    <row r="69" spans="1:7" ht="26" x14ac:dyDescent="0.35">
      <c r="A69" s="31">
        <v>2.2000000000000002</v>
      </c>
      <c r="B69" s="32" t="s">
        <v>33</v>
      </c>
      <c r="C69" s="35">
        <f>C14</f>
        <v>300000</v>
      </c>
      <c r="D69" s="33">
        <v>1</v>
      </c>
      <c r="E69" s="34">
        <v>5</v>
      </c>
      <c r="F69" s="35">
        <f>C69*D69*E69</f>
        <v>1500000</v>
      </c>
    </row>
    <row r="70" spans="1:7" x14ac:dyDescent="0.35">
      <c r="A70" s="6">
        <v>2.2999999999999998</v>
      </c>
      <c r="B70" s="3"/>
      <c r="C70" s="36"/>
      <c r="D70" s="5"/>
      <c r="E70" s="4"/>
      <c r="F70" s="36">
        <f t="shared" ref="F70:F73" si="5">C70*D70*E70</f>
        <v>0</v>
      </c>
      <c r="G70" s="15"/>
    </row>
    <row r="71" spans="1:7" x14ac:dyDescent="0.35">
      <c r="A71" s="6">
        <v>2.4</v>
      </c>
      <c r="B71" s="3"/>
      <c r="C71" s="36"/>
      <c r="D71" s="5"/>
      <c r="E71" s="4"/>
      <c r="F71" s="36">
        <f t="shared" si="5"/>
        <v>0</v>
      </c>
    </row>
    <row r="72" spans="1:7" x14ac:dyDescent="0.35">
      <c r="A72" s="6">
        <v>2.5</v>
      </c>
      <c r="B72" s="3"/>
      <c r="C72" s="36"/>
      <c r="D72" s="4"/>
      <c r="E72" s="4"/>
      <c r="F72" s="36">
        <f t="shared" si="5"/>
        <v>0</v>
      </c>
    </row>
    <row r="73" spans="1:7" x14ac:dyDescent="0.35">
      <c r="A73" s="6">
        <v>2.6</v>
      </c>
      <c r="B73" s="3"/>
      <c r="C73" s="36"/>
      <c r="D73" s="4"/>
      <c r="E73" s="4"/>
      <c r="F73" s="36">
        <f t="shared" si="5"/>
        <v>0</v>
      </c>
      <c r="G73" s="15"/>
    </row>
    <row r="74" spans="1:7" x14ac:dyDescent="0.35">
      <c r="A74" s="16"/>
      <c r="B74" s="46" t="s">
        <v>22</v>
      </c>
      <c r="C74" s="46"/>
      <c r="D74" s="46"/>
      <c r="E74" s="46"/>
      <c r="F74" s="37">
        <f>SUM(F68:F73)</f>
        <v>1750000</v>
      </c>
      <c r="G74" s="2"/>
    </row>
    <row r="75" spans="1:7" x14ac:dyDescent="0.35">
      <c r="A75" s="38"/>
      <c r="B75" s="39"/>
      <c r="C75" s="39"/>
      <c r="D75" s="39"/>
      <c r="E75" s="39"/>
      <c r="F75" s="40"/>
      <c r="G75" s="2"/>
    </row>
    <row r="76" spans="1:7" x14ac:dyDescent="0.35">
      <c r="A76" s="8"/>
      <c r="B76" s="9"/>
      <c r="C76" s="8"/>
      <c r="D76" s="8"/>
      <c r="E76" s="10"/>
      <c r="F76" s="11"/>
      <c r="G76" s="1"/>
    </row>
    <row r="77" spans="1:7" ht="15.5" thickTop="1" thickBot="1" x14ac:dyDescent="0.4">
      <c r="A77" s="49" t="s">
        <v>23</v>
      </c>
      <c r="B77" s="50"/>
      <c r="C77" s="50"/>
      <c r="D77" s="50"/>
      <c r="E77" s="50"/>
      <c r="F77" s="44">
        <f>F24+F34+F44+F54+F64+F74</f>
        <v>20440000</v>
      </c>
    </row>
    <row r="78" spans="1:7" ht="15" thickTop="1" x14ac:dyDescent="0.35">
      <c r="A78" s="12"/>
      <c r="B78" s="13"/>
      <c r="C78" s="12"/>
      <c r="D78" s="12"/>
      <c r="E78" s="12"/>
      <c r="F78" s="12"/>
      <c r="G78" s="12"/>
    </row>
  </sheetData>
  <mergeCells count="24">
    <mergeCell ref="A77:E77"/>
    <mergeCell ref="B54:E54"/>
    <mergeCell ref="F11:F12"/>
    <mergeCell ref="A1:F1"/>
    <mergeCell ref="A3:B3"/>
    <mergeCell ref="A4:B4"/>
    <mergeCell ref="A6:B6"/>
    <mergeCell ref="A7:B7"/>
    <mergeCell ref="A5:B5"/>
    <mergeCell ref="C7:F7"/>
    <mergeCell ref="C6:F6"/>
    <mergeCell ref="C5:F5"/>
    <mergeCell ref="C4:F4"/>
    <mergeCell ref="C3:F3"/>
    <mergeCell ref="F46:F47"/>
    <mergeCell ref="F36:F37"/>
    <mergeCell ref="B64:E64"/>
    <mergeCell ref="F66:F67"/>
    <mergeCell ref="B74:E74"/>
    <mergeCell ref="B34:E34"/>
    <mergeCell ref="B24:E24"/>
    <mergeCell ref="F26:F27"/>
    <mergeCell ref="B44:E44"/>
    <mergeCell ref="F56:F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59D4E40B3EF488D3EBAC9A3B02F91" ma:contentTypeVersion="16" ma:contentTypeDescription="Create a new document." ma:contentTypeScope="" ma:versionID="1d6955a391073e7947d90f9f8f32d0bf">
  <xsd:schema xmlns:xsd="http://www.w3.org/2001/XMLSchema" xmlns:xs="http://www.w3.org/2001/XMLSchema" xmlns:p="http://schemas.microsoft.com/office/2006/metadata/properties" xmlns:ns2="cc6af397-d228-47c6-ba7a-ea39ccb645f5" xmlns:ns3="6256803b-69a0-4f78-9089-7fb088d1b1eb" targetNamespace="http://schemas.microsoft.com/office/2006/metadata/properties" ma:root="true" ma:fieldsID="88eff45b557fed403c37a39af68f6680" ns2:_="" ns3:_="">
    <xsd:import namespace="cc6af397-d228-47c6-ba7a-ea39ccb645f5"/>
    <xsd:import namespace="6256803b-69a0-4f78-9089-7fb088d1b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f397-d228-47c6-ba7a-ea39ccb64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22da0a8-ca36-4ce9-9eaa-25e2c66f0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6803b-69a0-4f78-9089-7fb088d1b1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a83d845-6a40-447c-98ae-3f62e44c1730}" ma:internalName="TaxCatchAll" ma:showField="CatchAllData" ma:web="6256803b-69a0-4f78-9089-7fb088d1b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6803b-69a0-4f78-9089-7fb088d1b1eb" xsi:nil="true"/>
    <lcf76f155ced4ddcb4097134ff3c332f xmlns="cc6af397-d228-47c6-ba7a-ea39ccb645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AAAACF-5D85-4F00-A90F-30A214D61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f397-d228-47c6-ba7a-ea39ccb645f5"/>
    <ds:schemaRef ds:uri="6256803b-69a0-4f78-9089-7fb088d1b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AE7AD-F15E-42E7-BC6B-F500F58AA0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F32FF-475D-4526-B6B1-CE70BA790B93}">
  <ds:schemaRefs>
    <ds:schemaRef ds:uri="http://schemas.microsoft.com/office/2006/metadata/properties"/>
    <ds:schemaRef ds:uri="http://schemas.microsoft.com/office/infopath/2007/PartnerControls"/>
    <ds:schemaRef ds:uri="6256803b-69a0-4f78-9089-7fb088d1b1eb"/>
    <ds:schemaRef ds:uri="cc6af397-d228-47c6-ba7a-ea39ccb645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Venable, Liz</dc:creator>
  <cp:keywords/>
  <dc:description/>
  <cp:lastModifiedBy>Mkandawire Mhlanzi, Rachel</cp:lastModifiedBy>
  <cp:revision/>
  <dcterms:created xsi:type="dcterms:W3CDTF">2026-06-11T09:32:50Z</dcterms:created>
  <dcterms:modified xsi:type="dcterms:W3CDTF">2026-08-01T16:34:43Z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0x010100EF859D4E40B3EF488D3EBAC9A3B02F91</vt:lpwstr>
  </property>
  <property fmtid="{D5CDD505-2E9C-101B-9397-08002B2CF9AE}" pid="3" name="MediaServiceImageTags">
    <vt:lpwstr/>
  </property>
</Properties>
</file>